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28.02.2025\"/>
    </mc:Choice>
  </mc:AlternateContent>
  <bookViews>
    <workbookView xWindow="0" yWindow="0" windowWidth="28800" windowHeight="11700" activeTab="1"/>
  </bookViews>
  <sheets>
    <sheet name="расходы" sheetId="1" r:id="rId1"/>
    <sheet name="численность" sheetId="2" r:id="rId2"/>
  </sheets>
  <definedNames>
    <definedName name="_xlnm.Print_Area" localSheetId="0">расходы!$A$1:$J$27</definedName>
    <definedName name="_xlnm.Print_Area" localSheetId="1">численность!$A$1:$M$28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I17" i="2"/>
  <c r="H17" i="2"/>
  <c r="H16" i="2"/>
  <c r="I15" i="2"/>
  <c r="H15" i="2"/>
  <c r="H14" i="2"/>
  <c r="I13" i="2"/>
  <c r="H13" i="2"/>
  <c r="H12" i="2"/>
  <c r="H11" i="2"/>
  <c r="L9" i="2"/>
  <c r="K9" i="2"/>
  <c r="J9" i="2"/>
  <c r="I9" i="2"/>
  <c r="H9" i="2"/>
  <c r="C20" i="2"/>
  <c r="C19" i="2"/>
  <c r="C18" i="2"/>
  <c r="D17" i="2"/>
  <c r="C17" i="2"/>
  <c r="C16" i="2"/>
  <c r="D15" i="2"/>
  <c r="C15" i="2"/>
  <c r="C14" i="2"/>
  <c r="D13" i="2"/>
  <c r="D9" i="2" s="1"/>
  <c r="C9" i="2" s="1"/>
  <c r="C13" i="2"/>
  <c r="C12" i="2"/>
  <c r="C11" i="2"/>
  <c r="G9" i="2"/>
  <c r="F9" i="2"/>
  <c r="E9" i="2"/>
</calcChain>
</file>

<file path=xl/sharedStrings.xml><?xml version="1.0" encoding="utf-8"?>
<sst xmlns="http://schemas.openxmlformats.org/spreadsheetml/2006/main" count="79" uniqueCount="47">
  <si>
    <t>BS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</si>
  <si>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</si>
  <si>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</si>
  <si>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</si>
  <si>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</si>
  <si>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</si>
  <si>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</si>
  <si>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</si>
  <si>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</si>
  <si>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</si>
  <si>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</si>
  <si>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</si>
  <si>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Наименование</t>
  </si>
  <si>
    <t>Код</t>
  </si>
  <si>
    <t>Итого</t>
  </si>
  <si>
    <t xml:space="preserve"> Итого по расходам по персоналу</t>
  </si>
  <si>
    <t>в том числе: прочие заработки работников</t>
  </si>
  <si>
    <t>Примечание:</t>
  </si>
  <si>
    <t>* 1. 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</si>
  <si>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</si>
  <si>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</si>
  <si>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</si>
  <si>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</si>
  <si>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</si>
  <si>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</si>
  <si>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</si>
  <si>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</si>
  <si>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</si>
  <si>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</si>
  <si>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</si>
  <si>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</si>
  <si>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</si>
  <si>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</si>
  <si>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</si>
  <si>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</si>
  <si>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ГБ</t>
  </si>
  <si>
    <t>КМБ</t>
  </si>
  <si>
    <t>БГСС*</t>
  </si>
  <si>
    <t>ФОМС*</t>
  </si>
  <si>
    <t>* 1. К данному показателю относятся расходы на персонал и количество единиц  персонала НКСС и НМСК</t>
  </si>
  <si>
    <t xml:space="preserve">   2.Условия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</si>
  <si>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 xml:space="preserve">   3. Количество единиц (должностей) представляет собой цифру месячного исполнения, а не отражает действующий лимит, утвержденный по штатному расписанию.</t>
  </si>
  <si>
    <t>МКБ</t>
  </si>
  <si>
    <t>БГСС</t>
  </si>
  <si>
    <t>ФОМС</t>
  </si>
  <si>
    <t>тыс.леев</t>
  </si>
  <si>
    <t>Исполнено 28.02.2025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</si>
</sst>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9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164" fontId="6" fillId="0" borderId="48" xfId="1" applyNumberFormat="1" applyFont="1" applyFill="1" applyBorder="1"/>
    <xf numFmtId="164" fontId="12" fillId="0" borderId="48" xfId="1" applyNumberFormat="1" applyFont="1" applyFill="1" applyBorder="1"/>
    <xf numFmtId="164" fontId="3" fillId="0" borderId="48" xfId="1" applyNumberFormat="1" applyFont="1" applyFill="1" applyBorder="1"/>
    <xf numFmtId="164" fontId="4" fillId="0" borderId="48" xfId="1" applyNumberFormat="1" applyFont="1" applyFill="1" applyBorder="1"/>
    <xf numFmtId="164" fontId="6" fillId="0" borderId="48" xfId="2" applyNumberFormat="1" applyFont="1" applyFill="1" applyBorder="1" applyAlignment="1">
      <alignment horizontal="right" wrapText="1"/>
    </xf>
    <xf numFmtId="164" fontId="6" fillId="0" borderId="49" xfId="2" applyNumberFormat="1" applyFont="1" applyFill="1" applyBorder="1" applyAlignment="1">
      <alignment horizontal="right" wrapText="1"/>
    </xf>
    <xf numFmtId="164" fontId="3" fillId="0" borderId="49" xfId="1" applyNumberFormat="1" applyFont="1" applyFill="1" applyBorder="1"/>
    <xf numFmtId="164" fontId="4" fillId="0" borderId="49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23" fillId="0" borderId="37" xfId="1" applyFont="1" applyFill="1" applyBorder="1" applyAlignment="1">
      <alignment horizontal="center" vertical="center"/>
    </xf>
    <xf numFmtId="0" fontId="23" fillId="0" borderId="4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4" sqref="C4:H4"/>
    </sheetView>
  </sheetViews>
  <sheetFormatPr defaultColWidth="9.140625" defaultRowHeight="12.75"/>
  <cols>
    <col min="1" max="1" width="33.28515625" style="46" customWidth="1"/>
    <col min="2" max="2" width="4.85546875" style="46" customWidth="1"/>
    <col min="3" max="3" width="14" style="45" customWidth="1"/>
    <col min="4" max="4" width="13.42578125" style="45" customWidth="1"/>
    <col min="5" max="5" width="11.5703125" style="47" customWidth="1"/>
    <col min="6" max="6" width="13.140625" style="45" customWidth="1"/>
    <col min="7" max="7" width="12" style="45" customWidth="1"/>
    <col min="8" max="8" width="11.140625" style="4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1" t="s">
        <v>11</v>
      </c>
      <c r="B2" s="91"/>
      <c r="C2" s="91"/>
      <c r="D2" s="91"/>
      <c r="E2" s="91"/>
      <c r="F2" s="91"/>
      <c r="G2" s="91"/>
      <c r="H2" s="91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45</v>
      </c>
      <c r="I3" s="4"/>
      <c r="J3" s="4"/>
      <c r="K3" s="4"/>
    </row>
    <row r="4" spans="1:11" ht="25.5" customHeight="1">
      <c r="A4" s="92" t="s">
        <v>12</v>
      </c>
      <c r="B4" s="95" t="s">
        <v>13</v>
      </c>
      <c r="C4" s="98" t="s">
        <v>46</v>
      </c>
      <c r="D4" s="99"/>
      <c r="E4" s="99"/>
      <c r="F4" s="99"/>
      <c r="G4" s="99"/>
      <c r="H4" s="100"/>
      <c r="I4" s="4"/>
      <c r="J4" s="4"/>
      <c r="K4" s="4"/>
    </row>
    <row r="5" spans="1:11" ht="25.5" customHeight="1">
      <c r="A5" s="93"/>
      <c r="B5" s="96"/>
      <c r="C5" s="101" t="s">
        <v>14</v>
      </c>
      <c r="D5" s="103" t="s">
        <v>0</v>
      </c>
      <c r="E5" s="104"/>
      <c r="F5" s="105" t="s">
        <v>42</v>
      </c>
      <c r="G5" s="105" t="s">
        <v>43</v>
      </c>
      <c r="H5" s="107" t="s">
        <v>44</v>
      </c>
      <c r="I5" s="4"/>
      <c r="J5" s="4"/>
      <c r="K5" s="4"/>
    </row>
    <row r="6" spans="1:11" s="10" customFormat="1" ht="43.5" customHeight="1">
      <c r="A6" s="94"/>
      <c r="B6" s="97"/>
      <c r="C6" s="102"/>
      <c r="D6" s="7" t="s">
        <v>15</v>
      </c>
      <c r="E6" s="8" t="s">
        <v>16</v>
      </c>
      <c r="F6" s="106"/>
      <c r="G6" s="106"/>
      <c r="H6" s="108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20</v>
      </c>
      <c r="B9" s="27"/>
      <c r="C9" s="82">
        <v>4945535.5600000005</v>
      </c>
      <c r="D9" s="82">
        <v>2168786.41</v>
      </c>
      <c r="E9" s="83">
        <v>20330.350000000002</v>
      </c>
      <c r="F9" s="82">
        <v>2734607.7499999995</v>
      </c>
      <c r="G9" s="82">
        <v>34000.5</v>
      </c>
      <c r="H9" s="82">
        <v>8140.9</v>
      </c>
      <c r="I9" s="30"/>
      <c r="J9" s="30"/>
      <c r="K9" s="30"/>
    </row>
    <row r="10" spans="1:11" s="34" customFormat="1" ht="10.5" customHeight="1">
      <c r="A10" s="32" t="s">
        <v>21</v>
      </c>
      <c r="B10" s="33"/>
      <c r="C10" s="84"/>
      <c r="D10" s="84"/>
      <c r="E10" s="85"/>
      <c r="F10" s="84"/>
      <c r="G10" s="84"/>
      <c r="H10" s="84"/>
      <c r="I10" s="4"/>
      <c r="J10" s="4"/>
      <c r="K10" s="4"/>
    </row>
    <row r="11" spans="1:11" ht="24">
      <c r="A11" s="35" t="s">
        <v>22</v>
      </c>
      <c r="B11" s="36" t="s">
        <v>1</v>
      </c>
      <c r="C11" s="86">
        <v>681509.59</v>
      </c>
      <c r="D11" s="84">
        <v>348665.61</v>
      </c>
      <c r="E11" s="85">
        <v>1965.44</v>
      </c>
      <c r="F11" s="84">
        <v>332843.98</v>
      </c>
      <c r="G11" s="84"/>
      <c r="H11" s="84"/>
      <c r="I11" s="4"/>
      <c r="J11" s="4"/>
      <c r="K11" s="4"/>
    </row>
    <row r="12" spans="1:11">
      <c r="A12" s="35" t="s">
        <v>23</v>
      </c>
      <c r="B12" s="36" t="s">
        <v>2</v>
      </c>
      <c r="C12" s="86">
        <v>117889.19</v>
      </c>
      <c r="D12" s="84">
        <v>116653.78</v>
      </c>
      <c r="E12" s="85">
        <v>663.43</v>
      </c>
      <c r="F12" s="84">
        <v>1235.4099999999996</v>
      </c>
      <c r="G12" s="84"/>
      <c r="H12" s="84"/>
      <c r="I12" s="4"/>
      <c r="J12" s="4"/>
      <c r="K12" s="4"/>
    </row>
    <row r="13" spans="1:11" ht="24">
      <c r="A13" s="35" t="s">
        <v>24</v>
      </c>
      <c r="B13" s="36" t="s">
        <v>3</v>
      </c>
      <c r="C13" s="86">
        <v>1007696.66</v>
      </c>
      <c r="D13" s="84">
        <v>1004668.02</v>
      </c>
      <c r="E13" s="85">
        <v>17560.34</v>
      </c>
      <c r="F13" s="84">
        <v>3028.64</v>
      </c>
      <c r="G13" s="84"/>
      <c r="H13" s="84"/>
      <c r="I13" s="4"/>
      <c r="J13" s="4"/>
      <c r="K13" s="4"/>
    </row>
    <row r="14" spans="1:11">
      <c r="A14" s="35" t="s">
        <v>25</v>
      </c>
      <c r="B14" s="36" t="s">
        <v>4</v>
      </c>
      <c r="C14" s="86">
        <v>163180.24</v>
      </c>
      <c r="D14" s="84">
        <v>145455.19999999998</v>
      </c>
      <c r="E14" s="85">
        <v>9.25</v>
      </c>
      <c r="F14" s="84">
        <v>17725.04</v>
      </c>
      <c r="G14" s="84"/>
      <c r="H14" s="84"/>
      <c r="I14" s="4"/>
      <c r="J14" s="4"/>
      <c r="K14" s="4"/>
    </row>
    <row r="15" spans="1:11">
      <c r="A15" s="35" t="s">
        <v>26</v>
      </c>
      <c r="B15" s="36" t="s">
        <v>5</v>
      </c>
      <c r="C15" s="86">
        <v>27319.919999999998</v>
      </c>
      <c r="D15" s="84">
        <v>26797.48</v>
      </c>
      <c r="E15" s="85">
        <v>1.88</v>
      </c>
      <c r="F15" s="84">
        <v>522.44000000000005</v>
      </c>
      <c r="G15" s="84"/>
      <c r="H15" s="84"/>
      <c r="I15" s="4"/>
      <c r="J15" s="4"/>
      <c r="K15" s="4"/>
    </row>
    <row r="16" spans="1:11" ht="25.15" customHeight="1">
      <c r="A16" s="35" t="s">
        <v>27</v>
      </c>
      <c r="B16" s="36" t="s">
        <v>6</v>
      </c>
      <c r="C16" s="86">
        <v>18675.499999999996</v>
      </c>
      <c r="D16" s="84"/>
      <c r="E16" s="85"/>
      <c r="F16" s="84">
        <v>18675.499999999996</v>
      </c>
      <c r="G16" s="84"/>
      <c r="H16" s="84"/>
      <c r="I16" s="4"/>
      <c r="J16" s="4"/>
      <c r="K16" s="4"/>
    </row>
    <row r="17" spans="1:11">
      <c r="A17" s="35" t="s">
        <v>28</v>
      </c>
      <c r="B17" s="36" t="s">
        <v>7</v>
      </c>
      <c r="C17" s="86">
        <v>134211.03</v>
      </c>
      <c r="D17" s="84">
        <v>126070.13</v>
      </c>
      <c r="E17" s="85"/>
      <c r="F17" s="84"/>
      <c r="G17" s="84"/>
      <c r="H17" s="84">
        <v>8140.9</v>
      </c>
      <c r="I17" s="4"/>
      <c r="J17" s="4"/>
      <c r="K17" s="4"/>
    </row>
    <row r="18" spans="1:11" ht="24">
      <c r="A18" s="35" t="s">
        <v>29</v>
      </c>
      <c r="B18" s="36" t="s">
        <v>8</v>
      </c>
      <c r="C18" s="86">
        <v>241033.00000000006</v>
      </c>
      <c r="D18" s="84">
        <v>41834.629999999997</v>
      </c>
      <c r="E18" s="85"/>
      <c r="F18" s="84">
        <v>199198.37000000005</v>
      </c>
      <c r="G18" s="84"/>
      <c r="H18" s="84"/>
      <c r="I18" s="4"/>
      <c r="J18" s="4"/>
      <c r="K18" s="4"/>
    </row>
    <row r="19" spans="1:11">
      <c r="A19" s="35" t="s">
        <v>30</v>
      </c>
      <c r="B19" s="36" t="s">
        <v>9</v>
      </c>
      <c r="C19" s="86">
        <v>2191088.0999999996</v>
      </c>
      <c r="D19" s="84">
        <v>74805.77</v>
      </c>
      <c r="E19" s="85">
        <v>115.97</v>
      </c>
      <c r="F19" s="84">
        <v>2116282.3299999996</v>
      </c>
      <c r="G19" s="84"/>
      <c r="H19" s="84"/>
      <c r="I19" s="4"/>
      <c r="J19" s="4"/>
      <c r="K19" s="4"/>
    </row>
    <row r="20" spans="1:11" ht="13.5" thickBot="1">
      <c r="A20" s="37" t="s">
        <v>31</v>
      </c>
      <c r="B20" s="38" t="s">
        <v>10</v>
      </c>
      <c r="C20" s="87">
        <v>362932.33000000007</v>
      </c>
      <c r="D20" s="88">
        <v>283835.79000000004</v>
      </c>
      <c r="E20" s="89">
        <v>14.04</v>
      </c>
      <c r="F20" s="88">
        <v>45096.040000000008</v>
      </c>
      <c r="G20" s="88">
        <v>34000.5</v>
      </c>
      <c r="H20" s="88"/>
      <c r="I20" s="4"/>
      <c r="J20" s="4"/>
      <c r="K20" s="4"/>
    </row>
    <row r="21" spans="1:11">
      <c r="A21" s="4" t="s">
        <v>17</v>
      </c>
      <c r="B21" s="4"/>
      <c r="C21" s="39"/>
      <c r="D21" s="39"/>
      <c r="E21" s="40"/>
      <c r="F21" s="41"/>
      <c r="G21" s="41"/>
      <c r="H21" s="41"/>
      <c r="I21" s="4"/>
      <c r="J21" s="4"/>
      <c r="K21" s="4"/>
    </row>
    <row r="22" spans="1:11" s="43" customFormat="1" ht="16.5" customHeight="1">
      <c r="A22" s="90" t="s">
        <v>18</v>
      </c>
      <c r="B22" s="90"/>
      <c r="C22" s="90"/>
      <c r="D22" s="90"/>
      <c r="E22" s="90"/>
      <c r="F22" s="90"/>
      <c r="G22" s="90"/>
      <c r="H22" s="90"/>
      <c r="I22" s="90"/>
      <c r="J22" s="90"/>
      <c r="K22" s="42"/>
    </row>
    <row r="23" spans="1:11" s="43" customFormat="1" ht="24.75" customHeight="1">
      <c r="A23" s="90" t="s">
        <v>19</v>
      </c>
      <c r="B23" s="90"/>
      <c r="C23" s="90"/>
      <c r="D23" s="90"/>
      <c r="E23" s="90"/>
      <c r="F23" s="90"/>
      <c r="G23" s="90"/>
      <c r="H23" s="90"/>
      <c r="I23" s="90"/>
      <c r="J23" s="90"/>
      <c r="K23" s="42"/>
    </row>
    <row r="24" spans="1:11" s="45" customFormat="1" ht="12">
      <c r="A24" s="1"/>
      <c r="B24" s="1"/>
      <c r="C24" s="2"/>
      <c r="D24" s="2"/>
      <c r="E24" s="3"/>
      <c r="F24" s="44"/>
      <c r="G24" s="44"/>
      <c r="H24" s="44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tabSelected="1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Q18" sqref="Q18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48"/>
      <c r="B1" s="49"/>
      <c r="C1" s="50"/>
      <c r="D1" s="50"/>
      <c r="E1" s="51"/>
      <c r="F1" s="52"/>
      <c r="G1" s="52"/>
      <c r="H1" s="52"/>
      <c r="I1" s="52"/>
      <c r="J1" s="52"/>
      <c r="K1" s="52"/>
      <c r="L1" s="52"/>
      <c r="M1" s="52"/>
    </row>
    <row r="2" spans="1:13" ht="21.75" customHeight="1">
      <c r="A2" s="91" t="s">
        <v>32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</row>
    <row r="4" spans="1:13" ht="25.5" customHeight="1">
      <c r="A4" s="92" t="s">
        <v>12</v>
      </c>
      <c r="B4" s="95" t="s">
        <v>13</v>
      </c>
      <c r="C4" s="110" t="s">
        <v>46</v>
      </c>
      <c r="D4" s="111"/>
      <c r="E4" s="111"/>
      <c r="F4" s="111"/>
      <c r="G4" s="111"/>
      <c r="H4" s="111"/>
      <c r="I4" s="111"/>
      <c r="J4" s="111"/>
      <c r="K4" s="111"/>
      <c r="L4" s="112"/>
    </row>
    <row r="5" spans="1:13" ht="25.5" customHeight="1">
      <c r="A5" s="93"/>
      <c r="B5" s="96"/>
      <c r="C5" s="113" t="s">
        <v>33</v>
      </c>
      <c r="D5" s="114"/>
      <c r="E5" s="114"/>
      <c r="F5" s="114"/>
      <c r="G5" s="115"/>
      <c r="H5" s="116" t="s">
        <v>34</v>
      </c>
      <c r="I5" s="117"/>
      <c r="J5" s="117"/>
      <c r="K5" s="117"/>
      <c r="L5" s="118"/>
    </row>
    <row r="6" spans="1:13" s="10" customFormat="1" ht="18.75" customHeight="1">
      <c r="A6" s="94"/>
      <c r="B6" s="97"/>
      <c r="C6" s="78" t="s">
        <v>14</v>
      </c>
      <c r="D6" s="53" t="s">
        <v>35</v>
      </c>
      <c r="E6" s="53" t="s">
        <v>36</v>
      </c>
      <c r="F6" s="53" t="s">
        <v>37</v>
      </c>
      <c r="G6" s="54" t="s">
        <v>38</v>
      </c>
      <c r="H6" s="79" t="s">
        <v>14</v>
      </c>
      <c r="I6" s="80" t="s">
        <v>35</v>
      </c>
      <c r="J6" s="80" t="s">
        <v>36</v>
      </c>
      <c r="K6" s="80" t="s">
        <v>37</v>
      </c>
      <c r="L6" s="81" t="s">
        <v>38</v>
      </c>
      <c r="M6" s="9"/>
    </row>
    <row r="7" spans="1:13" s="19" customFormat="1" ht="10.5">
      <c r="A7" s="11">
        <v>1</v>
      </c>
      <c r="B7" s="55">
        <v>2</v>
      </c>
      <c r="C7" s="13">
        <v>3</v>
      </c>
      <c r="D7" s="16">
        <v>4</v>
      </c>
      <c r="E7" s="16">
        <v>5</v>
      </c>
      <c r="F7" s="16">
        <v>6</v>
      </c>
      <c r="G7" s="56">
        <v>7</v>
      </c>
      <c r="H7" s="13">
        <v>8</v>
      </c>
      <c r="I7" s="16">
        <v>9</v>
      </c>
      <c r="J7" s="16">
        <v>10</v>
      </c>
      <c r="K7" s="16">
        <v>11</v>
      </c>
      <c r="L7" s="57">
        <v>12</v>
      </c>
      <c r="M7" s="18"/>
    </row>
    <row r="8" spans="1:13" s="19" customFormat="1" ht="10.5">
      <c r="A8" s="20"/>
      <c r="B8" s="58"/>
      <c r="C8" s="59"/>
      <c r="D8" s="23"/>
      <c r="E8" s="23"/>
      <c r="F8" s="23"/>
      <c r="G8" s="60"/>
      <c r="H8" s="59"/>
      <c r="I8" s="23"/>
      <c r="J8" s="23"/>
      <c r="K8" s="23"/>
      <c r="L8" s="25"/>
      <c r="M8" s="18"/>
    </row>
    <row r="9" spans="1:13" s="31" customFormat="1">
      <c r="A9" s="26" t="s">
        <v>20</v>
      </c>
      <c r="B9" s="61"/>
      <c r="C9" s="62">
        <f>D9+E9+F9+G9</f>
        <v>172891.2</v>
      </c>
      <c r="D9" s="28">
        <f>SUM(D11:D20)</f>
        <v>56868.2</v>
      </c>
      <c r="E9" s="28">
        <f>SUM(E11:E20)</f>
        <v>114820</v>
      </c>
      <c r="F9" s="28">
        <f>SUM(F11:F20)</f>
        <v>944</v>
      </c>
      <c r="G9" s="63">
        <f>SUM(G11:G20)</f>
        <v>259</v>
      </c>
      <c r="H9" s="62">
        <f>I9+J9+K9+L9</f>
        <v>166499.15</v>
      </c>
      <c r="I9" s="28">
        <f>SUM(I11:I20)</f>
        <v>56155.4</v>
      </c>
      <c r="J9" s="28">
        <f>SUM(J11:J20)</f>
        <v>109140.75</v>
      </c>
      <c r="K9" s="28">
        <f>SUM(K11:K20)</f>
        <v>944</v>
      </c>
      <c r="L9" s="29">
        <f>SUM(L11:L20)</f>
        <v>259</v>
      </c>
      <c r="M9" s="30"/>
    </row>
    <row r="10" spans="1:13" s="34" customFormat="1" ht="10.5" customHeight="1">
      <c r="A10" s="32" t="s">
        <v>21</v>
      </c>
      <c r="B10" s="64"/>
      <c r="C10" s="65"/>
      <c r="D10" s="66"/>
      <c r="E10" s="66"/>
      <c r="F10" s="66"/>
      <c r="G10" s="67"/>
      <c r="H10" s="65"/>
      <c r="I10" s="66"/>
      <c r="J10" s="66"/>
      <c r="K10" s="66"/>
      <c r="L10" s="68"/>
      <c r="M10" s="4"/>
    </row>
    <row r="11" spans="1:13" ht="24">
      <c r="A11" s="35" t="s">
        <v>22</v>
      </c>
      <c r="B11" s="69" t="s">
        <v>1</v>
      </c>
      <c r="C11" s="70">
        <f>D11+E11+F11+G11</f>
        <v>18644</v>
      </c>
      <c r="D11" s="66">
        <v>6510.75</v>
      </c>
      <c r="E11" s="66">
        <v>12133.25</v>
      </c>
      <c r="F11" s="66"/>
      <c r="G11" s="67"/>
      <c r="H11" s="70">
        <f>I11+J11+K11+L11</f>
        <v>18800.75</v>
      </c>
      <c r="I11" s="66">
        <v>6331</v>
      </c>
      <c r="J11" s="66">
        <v>12469.75</v>
      </c>
      <c r="K11" s="66"/>
      <c r="L11" s="68"/>
    </row>
    <row r="12" spans="1:13">
      <c r="A12" s="35" t="s">
        <v>23</v>
      </c>
      <c r="B12" s="69" t="s">
        <v>2</v>
      </c>
      <c r="C12" s="70">
        <f t="shared" ref="C12:C20" si="0">D12+E12+F12+G12</f>
        <v>3154.75</v>
      </c>
      <c r="D12" s="66">
        <v>3077</v>
      </c>
      <c r="E12" s="66">
        <v>77.75</v>
      </c>
      <c r="F12" s="66"/>
      <c r="G12" s="67"/>
      <c r="H12" s="70">
        <f t="shared" ref="H12:H20" si="1">I12+J12+K12+L12</f>
        <v>3100.5</v>
      </c>
      <c r="I12" s="66">
        <v>3019</v>
      </c>
      <c r="J12" s="66">
        <v>81.5</v>
      </c>
      <c r="K12" s="66"/>
      <c r="L12" s="68"/>
    </row>
    <row r="13" spans="1:13" ht="24">
      <c r="A13" s="35" t="s">
        <v>24</v>
      </c>
      <c r="B13" s="69" t="s">
        <v>3</v>
      </c>
      <c r="C13" s="70">
        <f t="shared" si="0"/>
        <v>23691.25</v>
      </c>
      <c r="D13" s="66">
        <f>17894.5+5618.75</f>
        <v>23513.25</v>
      </c>
      <c r="E13" s="66">
        <v>178</v>
      </c>
      <c r="F13" s="66"/>
      <c r="G13" s="67"/>
      <c r="H13" s="70">
        <f t="shared" si="1"/>
        <v>23652</v>
      </c>
      <c r="I13" s="66">
        <f>17964+5499</f>
        <v>23463</v>
      </c>
      <c r="J13" s="66">
        <v>189</v>
      </c>
      <c r="K13" s="66"/>
      <c r="L13" s="68"/>
    </row>
    <row r="14" spans="1:13">
      <c r="A14" s="35" t="s">
        <v>25</v>
      </c>
      <c r="B14" s="69" t="s">
        <v>4</v>
      </c>
      <c r="C14" s="70">
        <f t="shared" si="0"/>
        <v>4320.25</v>
      </c>
      <c r="D14" s="66">
        <v>3747.5</v>
      </c>
      <c r="E14" s="66">
        <v>572.75</v>
      </c>
      <c r="F14" s="66"/>
      <c r="G14" s="67"/>
      <c r="H14" s="70">
        <f t="shared" si="1"/>
        <v>4369</v>
      </c>
      <c r="I14" s="66">
        <v>3803</v>
      </c>
      <c r="J14" s="66">
        <v>566</v>
      </c>
      <c r="K14" s="66"/>
      <c r="L14" s="68"/>
    </row>
    <row r="15" spans="1:13">
      <c r="A15" s="35" t="s">
        <v>26</v>
      </c>
      <c r="B15" s="69" t="s">
        <v>5</v>
      </c>
      <c r="C15" s="70">
        <f t="shared" si="0"/>
        <v>705.25</v>
      </c>
      <c r="D15" s="66">
        <f>653.5+30</f>
        <v>683.5</v>
      </c>
      <c r="E15" s="66">
        <v>21.75</v>
      </c>
      <c r="F15" s="66"/>
      <c r="G15" s="67"/>
      <c r="H15" s="70">
        <f t="shared" si="1"/>
        <v>701.4</v>
      </c>
      <c r="I15" s="66">
        <f>649.4+30</f>
        <v>679.4</v>
      </c>
      <c r="J15" s="66">
        <v>22</v>
      </c>
      <c r="K15" s="66"/>
      <c r="L15" s="68"/>
    </row>
    <row r="16" spans="1:13" ht="25.15" customHeight="1">
      <c r="A16" s="35" t="s">
        <v>27</v>
      </c>
      <c r="B16" s="69" t="s">
        <v>6</v>
      </c>
      <c r="C16" s="70">
        <f t="shared" si="0"/>
        <v>1114.25</v>
      </c>
      <c r="D16" s="66"/>
      <c r="E16" s="66">
        <v>1114.25</v>
      </c>
      <c r="F16" s="66"/>
      <c r="G16" s="67"/>
      <c r="H16" s="70">
        <f t="shared" si="1"/>
        <v>1067</v>
      </c>
      <c r="I16" s="66"/>
      <c r="J16" s="66">
        <v>1067</v>
      </c>
      <c r="K16" s="66"/>
      <c r="L16" s="68"/>
    </row>
    <row r="17" spans="1:13">
      <c r="A17" s="35" t="s">
        <v>28</v>
      </c>
      <c r="B17" s="69" t="s">
        <v>7</v>
      </c>
      <c r="C17" s="70">
        <f t="shared" si="0"/>
        <v>3530.5</v>
      </c>
      <c r="D17" s="66">
        <f>3243.5+28</f>
        <v>3271.5</v>
      </c>
      <c r="E17" s="66"/>
      <c r="F17" s="66"/>
      <c r="G17" s="67">
        <v>259</v>
      </c>
      <c r="H17" s="70">
        <f t="shared" si="1"/>
        <v>3130.5</v>
      </c>
      <c r="I17" s="66">
        <f>2843.5+28</f>
        <v>2871.5</v>
      </c>
      <c r="J17" s="66"/>
      <c r="K17" s="66"/>
      <c r="L17" s="68">
        <v>259</v>
      </c>
    </row>
    <row r="18" spans="1:13" ht="24">
      <c r="A18" s="35" t="s">
        <v>29</v>
      </c>
      <c r="B18" s="69" t="s">
        <v>8</v>
      </c>
      <c r="C18" s="70">
        <f t="shared" si="0"/>
        <v>11552.25</v>
      </c>
      <c r="D18" s="66">
        <v>1581.25</v>
      </c>
      <c r="E18" s="66">
        <v>9971</v>
      </c>
      <c r="F18" s="66"/>
      <c r="G18" s="67"/>
      <c r="H18" s="70">
        <f t="shared" si="1"/>
        <v>11893</v>
      </c>
      <c r="I18" s="66">
        <v>1525</v>
      </c>
      <c r="J18" s="66">
        <v>10368</v>
      </c>
      <c r="K18" s="66"/>
      <c r="L18" s="68"/>
    </row>
    <row r="19" spans="1:13">
      <c r="A19" s="35" t="s">
        <v>30</v>
      </c>
      <c r="B19" s="69" t="s">
        <v>9</v>
      </c>
      <c r="C19" s="70">
        <f t="shared" si="0"/>
        <v>91078.65</v>
      </c>
      <c r="D19" s="66">
        <v>2396.65</v>
      </c>
      <c r="E19" s="66">
        <v>88682</v>
      </c>
      <c r="F19" s="66"/>
      <c r="G19" s="67"/>
      <c r="H19" s="70">
        <f t="shared" si="1"/>
        <v>84514.5</v>
      </c>
      <c r="I19" s="66">
        <v>2225</v>
      </c>
      <c r="J19" s="66">
        <v>82289.5</v>
      </c>
      <c r="K19" s="66"/>
      <c r="L19" s="68"/>
    </row>
    <row r="20" spans="1:13">
      <c r="A20" s="37" t="s">
        <v>31</v>
      </c>
      <c r="B20" s="71" t="s">
        <v>10</v>
      </c>
      <c r="C20" s="72">
        <f t="shared" si="0"/>
        <v>15100.05</v>
      </c>
      <c r="D20" s="73">
        <v>12086.8</v>
      </c>
      <c r="E20" s="73">
        <v>2069.25</v>
      </c>
      <c r="F20" s="73">
        <v>944</v>
      </c>
      <c r="G20" s="74"/>
      <c r="H20" s="72">
        <f t="shared" si="1"/>
        <v>15270.5</v>
      </c>
      <c r="I20" s="73">
        <v>12238.5</v>
      </c>
      <c r="J20" s="73">
        <v>2088</v>
      </c>
      <c r="K20" s="73">
        <v>944</v>
      </c>
      <c r="L20" s="75"/>
    </row>
    <row r="21" spans="1:13">
      <c r="A21" s="4" t="s">
        <v>17</v>
      </c>
      <c r="B21" s="4"/>
      <c r="C21" s="39"/>
      <c r="D21" s="39"/>
      <c r="E21" s="41"/>
      <c r="F21" s="41"/>
      <c r="G21" s="41"/>
    </row>
    <row r="22" spans="1:13" s="77" customFormat="1" ht="15" customHeight="1">
      <c r="A22" s="90" t="s">
        <v>39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76"/>
    </row>
    <row r="23" spans="1:13" s="77" customFormat="1" ht="23.25" customHeight="1">
      <c r="A23" s="90" t="s">
        <v>40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76"/>
    </row>
    <row r="24" spans="1:13" s="45" customFormat="1" ht="12">
      <c r="A24" s="109" t="s">
        <v>41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2025-04-01T12:42:18Z</dcterms:modified>
</cp:coreProperties>
</file>